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undenzettel Woche" sheetId="1" state="visible" r:id="rId3"/>
    <sheet name="Hinweise" sheetId="2" state="visible" r:id="rId4"/>
  </sheets>
  <definedNames>
    <definedName function="false" hidden="false" localSheetId="0" name="_xlnm.Print_Area" vbProcedure="false">'Stundenzettel Woche'!$A$1:$K$25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C5" authorId="0">
      <text>
        <r>
          <rPr>
            <sz val="10"/>
            <rFont val="Arial"/>
            <family val="2"/>
          </rPr>
          <t xml:space="preserve">Vorbelegt mit dem Montag der aktuellen Woche. Datum einfach überschreiben.</t>
        </r>
      </text>
    </comment>
    <comment ref="C6" authorId="0">
      <text>
        <r>
          <rPr>
            <sz val="10"/>
            <rFont val="Arial"/>
            <family val="2"/>
          </rPr>
          <t xml:space="preserve">Wird gleichmäßig auf Montag bis Freitag verteilt (Fünf-Tage-Woche).</t>
        </r>
      </text>
    </comment>
  </commentList>
</comments>
</file>

<file path=xl/sharedStrings.xml><?xml version="1.0" encoding="utf-8"?>
<sst xmlns="http://schemas.openxmlformats.org/spreadsheetml/2006/main" count="44" uniqueCount="43">
  <si>
    <t xml:space="preserve">Stundenzettel Woche</t>
  </si>
  <si>
    <t xml:space="preserve">Wöchentliche Arbeitszeiterfassung nach § 17 MiLoG, zwei Zeitblöcke pro Tag</t>
  </si>
  <si>
    <t xml:space="preserve">Name</t>
  </si>
  <si>
    <t xml:space="preserve">Gelbe Felder ausfüllen, der Rest rechnet automatisch.
Zwei Zeitblöcke pro Tag für Teildienst oder wechselnde Baustellen, Pause als Dauer (00:30).
Kürzel in Spalte Abw.: U Urlaub, K Krank, F Feiertag, UF unbezahlte Freistellung.
Eintrag spätestens am siebten Kalendertag nach dem Arbeitstag, Aufbewahrung zwei Jahre. Details im Blatt „Hinweise“.</t>
  </si>
  <si>
    <t xml:space="preserve">Personalnummer</t>
  </si>
  <si>
    <t xml:space="preserve">Woche ab (Montag)</t>
  </si>
  <si>
    <t xml:space="preserve">Soll pro Woche</t>
  </si>
  <si>
    <t xml:space="preserve">Übertrag Vorwoche</t>
  </si>
  <si>
    <t xml:space="preserve">Plus</t>
  </si>
  <si>
    <t xml:space="preserve">Vorzeichen</t>
  </si>
  <si>
    <t xml:space="preserve">Tag</t>
  </si>
  <si>
    <t xml:space="preserve">Datum</t>
  </si>
  <si>
    <t xml:space="preserve">Block 1 Beginn</t>
  </si>
  <si>
    <t xml:space="preserve">Block 1 Ende</t>
  </si>
  <si>
    <t xml:space="preserve">Block 2 Beginn</t>
  </si>
  <si>
    <t xml:space="preserve">Block 2 Ende</t>
  </si>
  <si>
    <t xml:space="preserve">Pause</t>
  </si>
  <si>
    <t xml:space="preserve">Netto</t>
  </si>
  <si>
    <t xml:space="preserve">Abw.</t>
  </si>
  <si>
    <t xml:space="preserve">Projekt / Baustelle</t>
  </si>
  <si>
    <t xml:space="preserve">Bemerkung</t>
  </si>
  <si>
    <t xml:space="preserve">Wochenabschluss</t>
  </si>
  <si>
    <t xml:space="preserve">Arbeitszeit erfasst</t>
  </si>
  <si>
    <t xml:space="preserve">Sollzeit Woche</t>
  </si>
  <si>
    <t xml:space="preserve">Ist-Zeit inkl. U, K, F</t>
  </si>
  <si>
    <t xml:space="preserve">Unterschrift Beschäftigte, Datum</t>
  </si>
  <si>
    <t xml:space="preserve">Unterschrift Vorgesetzte, Datum</t>
  </si>
  <si>
    <t xml:space="preserve">Saldo neu (Übertrag Folgewoche)</t>
  </si>
  <si>
    <t xml:space="preserve">Eintrag spätestens bis zum siebten Kalendertag nach dem Arbeitstag, Aufbewahrung mindestens zwei Jahre (§ 17 MiLoG). Vorlage von TimeStatement, timestatement.com, Stand: Oktober 2026. Digital statt Zettel: Kostenlos testen auf timestatement.com/deutschland/registrieren</t>
  </si>
  <si>
    <t xml:space="preserve">So füllen Sie den Stundenzettel aus</t>
  </si>
  <si>
    <t xml:space="preserve">1. Gelbe Felder ausfüllen. Alle anderen Zellen rechnen automatisch und sind gegen Überschreiben geschützt (Blattschutz ohne Passwort, bei Bedarf über Überprüfen &gt; Blattschutz aufheben lösbar).</t>
  </si>
  <si>
    <t xml:space="preserve">2. Uhrzeiten als Uhrzeit eingeben, zum Beispiel 07:30 oder 16:15. Dezimalstunden wie 7,5 funktionieren nicht.</t>
  </si>
  <si>
    <t xml:space="preserve">3. Zwei Zeitblöcke pro Tag für Teildienst oder wechselnde Baustellen. Die Pause als Dauer eintragen (zum Beispiel 00:30). Netto = Block 1 + Block 2 minus Pause.</t>
  </si>
  <si>
    <t xml:space="preserve">4. Abwesenheiten mit Kürzel in der Spalte Abw.: U Urlaub, K Krank, F Feiertag, UF unbezahlte Freistellung. U, K und F zählen mit den Sollstunden des Tages als erfüllt, UF setzt die Sollzeit des Tages auf null.</t>
  </si>
  <si>
    <t xml:space="preserve">5. Sollzeit: Die Sollstunden pro Woche werden gleichmäßig auf Montag bis Freitag verteilt (Fünf-Tage-Woche). Bei anderen Modellen die Sollstunden anpassen.</t>
  </si>
  <si>
    <t xml:space="preserve">6. Eintrag am selben Tag, spätestens bis zum Ablauf des siebten Kalendertags nach dem Arbeitstag (§ 17 MiLoG). Korrekturen nicht überschreiben, sondern in der Bemerkung begründen.</t>
  </si>
  <si>
    <t xml:space="preserve">7. Aufbewahrung mindestens zwei Jahre ab dem Tag, für den der Eintrag gilt (§ 17 Abs. 1 MiLoG, § 16 Abs. 2 ArbZG). Dient der Zettel als Lohnbeleg, gelten die längeren Fristen für Lohnunterlagen.</t>
  </si>
  <si>
    <t xml:space="preserve">8. Übertrag: Den Saldo der Vorwoche als Stunden:Minuten eintragen und daneben Plus oder Minus wählen.</t>
  </si>
  <si>
    <t xml:space="preserve">Beispielzeile</t>
  </si>
  <si>
    <t xml:space="preserve">Mo 05.10.  |  Block 1: 07:00 bis 12:00  |  Block 2: 13:00 bis 16:30  |  Pause 00:30  |  Netto 8:00  |  Abw. leer  |  Baustelle Hafenweg 3  |  Bemerkung: Fahrt ab Betrieb</t>
  </si>
  <si>
    <t xml:space="preserve">Rechtlicher Hinweis</t>
  </si>
  <si>
    <t xml:space="preserve">Diese Vorlage erfüllt die Anforderungen des § 17 MiLoG an die Aufzeichnung von Beginn, Ende und Dauer der täglichen Arbeitszeit. Sie ersetzt keine Rechtsberatung. Stand: Oktober 2026.</t>
  </si>
  <si>
    <t xml:space="preserve">Stundenzettel ohne Nachrechnen: TimeStatement erfasst Arbeitszeiten per Stempeluhr, App oder Terminal, rechnet Pausen und Salden selbst und exportiert den Stundenzettel für das Lohnbüro. Kostenlos testen auf timestatement.com.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</si>
</sst>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dd\.mm\.yyyy"/>
    <numFmt numFmtId="166" formatCode="[h]:mm"/>
    <numFmt numFmtId="167" formatCode="dd\.mm\."/>
    <numFmt numFmtId="168" formatCode="hh:mm"/>
    <numFmt numFmtId="169" formatCode="@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149E83"/>
      <name val="Arial"/>
      <family val="0"/>
      <charset val="1"/>
    </font>
    <font>
      <sz val="9"/>
      <color rgb="FF5F6F7F"/>
      <name val="Arial"/>
      <family val="0"/>
      <charset val="1"/>
    </font>
    <font>
      <sz val="9"/>
      <color rgb="FF2C3E5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2C3E50"/>
      <name val="Arial"/>
      <family val="0"/>
      <charset val="1"/>
    </font>
    <font>
      <b val="true"/>
      <sz val="10"/>
      <color rgb="FF2C3E50"/>
      <name val="Arial"/>
      <family val="0"/>
      <charset val="1"/>
    </font>
    <font>
      <sz val="8"/>
      <color rgb="FF5F6F7F"/>
      <name val="Arial"/>
      <family val="0"/>
      <charset val="1"/>
    </font>
    <font>
      <b val="true"/>
      <sz val="11"/>
      <color rgb="FF149E83"/>
      <name val="Arial"/>
      <family val="0"/>
      <charset val="1"/>
    </font>
    <font>
      <sz val="10"/>
      <name val="Arial"/>
      <family val="2"/>
    </font>
    <font>
      <b val="true"/>
      <sz val="14"/>
      <color rgb="FF149E83"/>
      <name val="Arial"/>
      <family val="0"/>
      <charset val="1"/>
    </font>
    <font>
      <b val="true"/>
      <sz val="12"/>
      <color rgb="FF2C3E5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9DB"/>
        <bgColor rgb="FFF3F6F8"/>
      </patternFill>
    </fill>
    <fill>
      <patternFill patternType="solid">
        <fgColor rgb="FFEAF8F4"/>
        <bgColor rgb="FFF3F6F8"/>
      </patternFill>
    </fill>
    <fill>
      <patternFill patternType="solid">
        <fgColor rgb="FF18BC9C"/>
        <bgColor rgb="FF149E8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DDE4EA"/>
      </left>
      <right style="thin">
        <color rgb="FFDDE4EA"/>
      </right>
      <top style="thin">
        <color rgb="FFDDE4EA"/>
      </top>
      <bottom style="thin">
        <color rgb="FFDDE4EA"/>
      </bottom>
      <diagonal/>
    </border>
    <border diagonalUp="false" diagonalDown="false">
      <left/>
      <right/>
      <top/>
      <bottom style="thin">
        <color rgb="FF2C3E5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3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2" fillId="3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rgb="FFF3F6F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9DB"/>
      <rgbColor rgb="FFEAF8F4"/>
      <rgbColor rgb="FF660066"/>
      <rgbColor rgb="FFFF8080"/>
      <rgbColor rgb="FF0066CC"/>
      <rgbColor rgb="FFDDE4EA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3F6F8"/>
      <rgbColor rgb="FFCCFFCC"/>
      <rgbColor rgb="FFFFFF99"/>
      <rgbColor rgb="FF99CCFF"/>
      <rgbColor rgb="FFFF99CC"/>
      <rgbColor rgb="FFCC99FF"/>
      <rgbColor rgb="FFFFCC99"/>
      <rgbColor rgb="FF3366FF"/>
      <rgbColor rgb="FF18BC9C"/>
      <rgbColor rgb="FF99CC00"/>
      <rgbColor rgb="FFFFCC00"/>
      <rgbColor rgb="FFFF9900"/>
      <rgbColor rgb="FFFF6600"/>
      <rgbColor rgb="FF5F6F7F"/>
      <rgbColor rgb="FF969696"/>
      <rgbColor rgb="FF003366"/>
      <rgbColor rgb="FF149E83"/>
      <rgbColor rgb="FF003300"/>
      <rgbColor rgb="FF333300"/>
      <rgbColor rgb="FF993300"/>
      <rgbColor rgb="FF993366"/>
      <rgbColor rgb="FF333399"/>
      <rgbColor rgb="FF2C3E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2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11"/>
    <col collapsed="false" customWidth="true" hidden="false" outlineLevel="0" max="6" min="3" style="0" width="9"/>
    <col collapsed="false" customWidth="true" hidden="false" outlineLevel="0" max="8" min="7" style="0" width="8"/>
    <col collapsed="false" customWidth="true" hidden="false" outlineLevel="0" max="9" min="9" style="0" width="6"/>
    <col collapsed="false" customWidth="true" hidden="false" outlineLevel="0" max="10" min="10" style="0" width="24"/>
    <col collapsed="false" customWidth="true" hidden="false" outlineLevel="0" max="11" min="11" style="0" width="28"/>
    <col collapsed="false" customWidth="true" hidden="false" outlineLevel="0" max="12" min="12" style="0" width="2"/>
    <col collapsed="false" customWidth="true" hidden="true" outlineLevel="0" max="14" min="13" style="0" width="9"/>
  </cols>
  <sheetData>
    <row r="1" customFormat="false" ht="27.75" hidden="false" customHeight="true" outlineLevel="0" collapsed="false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</row>
    <row r="3" customFormat="false" ht="15" hidden="false" customHeight="true" outlineLevel="0" collapsed="false">
      <c r="A3" s="3" t="s">
        <v>2</v>
      </c>
      <c r="B3" s="3"/>
      <c r="C3" s="4"/>
      <c r="D3" s="4"/>
      <c r="G3" s="5" t="s">
        <v>3</v>
      </c>
      <c r="H3" s="5"/>
      <c r="I3" s="5"/>
      <c r="J3" s="5"/>
      <c r="K3" s="5"/>
    </row>
    <row r="4" customFormat="false" ht="15" hidden="false" customHeight="false" outlineLevel="0" collapsed="false">
      <c r="A4" s="3" t="s">
        <v>4</v>
      </c>
      <c r="B4" s="3"/>
      <c r="C4" s="4"/>
      <c r="D4" s="4"/>
      <c r="G4" s="5"/>
      <c r="H4" s="5"/>
      <c r="I4" s="5"/>
      <c r="J4" s="5"/>
      <c r="K4" s="5"/>
    </row>
    <row r="5" customFormat="false" ht="15" hidden="false" customHeight="false" outlineLevel="0" collapsed="false">
      <c r="A5" s="3" t="s">
        <v>5</v>
      </c>
      <c r="B5" s="3"/>
      <c r="C5" s="6" t="n">
        <f aca="true">TODAY()-WEEKDAY(TODAY(),2)+1</f>
        <v>46321</v>
      </c>
      <c r="D5" s="6"/>
      <c r="G5" s="5"/>
      <c r="H5" s="5"/>
      <c r="I5" s="5"/>
      <c r="J5" s="5"/>
      <c r="K5" s="5"/>
    </row>
    <row r="6" customFormat="false" ht="15" hidden="false" customHeight="false" outlineLevel="0" collapsed="false">
      <c r="A6" s="3" t="s">
        <v>6</v>
      </c>
      <c r="B6" s="3"/>
      <c r="C6" s="7" t="n">
        <v>1.66666666666667</v>
      </c>
      <c r="D6" s="7"/>
      <c r="G6" s="5"/>
      <c r="H6" s="5"/>
      <c r="I6" s="5"/>
      <c r="J6" s="5"/>
      <c r="K6" s="5"/>
    </row>
    <row r="7" customFormat="false" ht="15" hidden="false" customHeight="false" outlineLevel="0" collapsed="false">
      <c r="A7" s="3" t="s">
        <v>7</v>
      </c>
      <c r="B7" s="3"/>
      <c r="C7" s="7" t="n">
        <v>0</v>
      </c>
      <c r="D7" s="7"/>
      <c r="E7" s="4" t="s">
        <v>8</v>
      </c>
      <c r="F7" s="8" t="s">
        <v>9</v>
      </c>
      <c r="G7" s="5"/>
      <c r="H7" s="5"/>
      <c r="I7" s="5"/>
      <c r="J7" s="5"/>
      <c r="K7" s="5"/>
    </row>
    <row r="9" customFormat="false" ht="30" hidden="false" customHeight="true" outlineLevel="0" collapsed="false">
      <c r="A9" s="9" t="s">
        <v>10</v>
      </c>
      <c r="B9" s="9" t="s">
        <v>11</v>
      </c>
      <c r="C9" s="9" t="s">
        <v>12</v>
      </c>
      <c r="D9" s="9" t="s">
        <v>13</v>
      </c>
      <c r="E9" s="9" t="s">
        <v>14</v>
      </c>
      <c r="F9" s="9" t="s">
        <v>15</v>
      </c>
      <c r="G9" s="9" t="s">
        <v>16</v>
      </c>
      <c r="H9" s="9" t="s">
        <v>17</v>
      </c>
      <c r="I9" s="9" t="s">
        <v>18</v>
      </c>
      <c r="J9" s="9" t="s">
        <v>19</v>
      </c>
      <c r="K9" s="9" t="s">
        <v>20</v>
      </c>
    </row>
    <row r="10" customFormat="false" ht="21.75" hidden="false" customHeight="true" outlineLevel="0" collapsed="false">
      <c r="A10" s="10" t="str">
        <f aca="false">CHOOSE(WEEKDAY(B10,2),"Mo","Di","Mi","Do","Fr","Sa","So")</f>
        <v>Mo</v>
      </c>
      <c r="B10" s="11" t="n">
        <f aca="false">$C$5+0</f>
        <v>46321</v>
      </c>
      <c r="C10" s="12"/>
      <c r="D10" s="12"/>
      <c r="E10" s="12"/>
      <c r="F10" s="12"/>
      <c r="G10" s="7"/>
      <c r="H10" s="13" t="str">
        <f aca="false">IF(AND(C10="",E10=""),"",IF(AND(C10&lt;&gt;"",D10&lt;&gt;""),MOD(D10-C10,1),0)+IF(AND(E10&lt;&gt;"",F10&lt;&gt;""),MOD(F10-E10,1),0)-IF(G10="",0,G10))</f>
        <v/>
      </c>
      <c r="I10" s="4"/>
      <c r="J10" s="14"/>
      <c r="K10" s="14"/>
      <c r="M10" s="15" t="n">
        <f aca="false">IF(I10="UF",0,IF(WEEKDAY(B10,2)&lt;=5,$C$6/5,0))</f>
        <v>0.333333333333333</v>
      </c>
      <c r="N10" s="15" t="n">
        <f aca="false">IF(OR(I10="U",I10="K",I10="F"),M10,IF(H10="",0,H10))</f>
        <v>0</v>
      </c>
    </row>
    <row r="11" customFormat="false" ht="21.75" hidden="false" customHeight="true" outlineLevel="0" collapsed="false">
      <c r="A11" s="10" t="str">
        <f aca="false">CHOOSE(WEEKDAY(B11,2),"Mo","Di","Mi","Do","Fr","Sa","So")</f>
        <v>Di</v>
      </c>
      <c r="B11" s="11" t="n">
        <f aca="false">$C$5+1</f>
        <v>46322</v>
      </c>
      <c r="C11" s="12"/>
      <c r="D11" s="12"/>
      <c r="E11" s="12"/>
      <c r="F11" s="12"/>
      <c r="G11" s="7"/>
      <c r="H11" s="13" t="str">
        <f aca="false">IF(AND(C11="",E11=""),"",IF(AND(C11&lt;&gt;"",D11&lt;&gt;""),MOD(D11-C11,1),0)+IF(AND(E11&lt;&gt;"",F11&lt;&gt;""),MOD(F11-E11,1),0)-IF(G11="",0,G11))</f>
        <v/>
      </c>
      <c r="I11" s="4"/>
      <c r="J11" s="14"/>
      <c r="K11" s="14"/>
      <c r="M11" s="15" t="n">
        <f aca="false">IF(I11="UF",0,IF(WEEKDAY(B11,2)&lt;=5,$C$6/5,0))</f>
        <v>0.333333333333333</v>
      </c>
      <c r="N11" s="15" t="n">
        <f aca="false">IF(OR(I11="U",I11="K",I11="F"),M11,IF(H11="",0,H11))</f>
        <v>0</v>
      </c>
    </row>
    <row r="12" customFormat="false" ht="21.75" hidden="false" customHeight="true" outlineLevel="0" collapsed="false">
      <c r="A12" s="10" t="str">
        <f aca="false">CHOOSE(WEEKDAY(B12,2),"Mo","Di","Mi","Do","Fr","Sa","So")</f>
        <v>Mi</v>
      </c>
      <c r="B12" s="11" t="n">
        <f aca="false">$C$5+2</f>
        <v>46323</v>
      </c>
      <c r="C12" s="12"/>
      <c r="D12" s="12"/>
      <c r="E12" s="12"/>
      <c r="F12" s="12"/>
      <c r="G12" s="7"/>
      <c r="H12" s="13" t="str">
        <f aca="false">IF(AND(C12="",E12=""),"",IF(AND(C12&lt;&gt;"",D12&lt;&gt;""),MOD(D12-C12,1),0)+IF(AND(E12&lt;&gt;"",F12&lt;&gt;""),MOD(F12-E12,1),0)-IF(G12="",0,G12))</f>
        <v/>
      </c>
      <c r="I12" s="4"/>
      <c r="J12" s="14"/>
      <c r="K12" s="14"/>
      <c r="M12" s="15" t="n">
        <f aca="false">IF(I12="UF",0,IF(WEEKDAY(B12,2)&lt;=5,$C$6/5,0))</f>
        <v>0.333333333333333</v>
      </c>
      <c r="N12" s="15" t="n">
        <f aca="false">IF(OR(I12="U",I12="K",I12="F"),M12,IF(H12="",0,H12))</f>
        <v>0</v>
      </c>
    </row>
    <row r="13" customFormat="false" ht="21.75" hidden="false" customHeight="true" outlineLevel="0" collapsed="false">
      <c r="A13" s="10" t="str">
        <f aca="false">CHOOSE(WEEKDAY(B13,2),"Mo","Di","Mi","Do","Fr","Sa","So")</f>
        <v>Do</v>
      </c>
      <c r="B13" s="11" t="n">
        <f aca="false">$C$5+3</f>
        <v>46324</v>
      </c>
      <c r="C13" s="12"/>
      <c r="D13" s="12"/>
      <c r="E13" s="12"/>
      <c r="F13" s="12"/>
      <c r="G13" s="7"/>
      <c r="H13" s="13" t="str">
        <f aca="false">IF(AND(C13="",E13=""),"",IF(AND(C13&lt;&gt;"",D13&lt;&gt;""),MOD(D13-C13,1),0)+IF(AND(E13&lt;&gt;"",F13&lt;&gt;""),MOD(F13-E13,1),0)-IF(G13="",0,G13))</f>
        <v/>
      </c>
      <c r="I13" s="4"/>
      <c r="J13" s="14"/>
      <c r="K13" s="14"/>
      <c r="M13" s="15" t="n">
        <f aca="false">IF(I13="UF",0,IF(WEEKDAY(B13,2)&lt;=5,$C$6/5,0))</f>
        <v>0.333333333333333</v>
      </c>
      <c r="N13" s="15" t="n">
        <f aca="false">IF(OR(I13="U",I13="K",I13="F"),M13,IF(H13="",0,H13))</f>
        <v>0</v>
      </c>
    </row>
    <row r="14" customFormat="false" ht="21.75" hidden="false" customHeight="true" outlineLevel="0" collapsed="false">
      <c r="A14" s="10" t="str">
        <f aca="false">CHOOSE(WEEKDAY(B14,2),"Mo","Di","Mi","Do","Fr","Sa","So")</f>
        <v>Fr</v>
      </c>
      <c r="B14" s="11" t="n">
        <f aca="false">$C$5+4</f>
        <v>46325</v>
      </c>
      <c r="C14" s="12"/>
      <c r="D14" s="12"/>
      <c r="E14" s="12"/>
      <c r="F14" s="12"/>
      <c r="G14" s="7"/>
      <c r="H14" s="13" t="str">
        <f aca="false">IF(AND(C14="",E14=""),"",IF(AND(C14&lt;&gt;"",D14&lt;&gt;""),MOD(D14-C14,1),0)+IF(AND(E14&lt;&gt;"",F14&lt;&gt;""),MOD(F14-E14,1),0)-IF(G14="",0,G14))</f>
        <v/>
      </c>
      <c r="I14" s="4"/>
      <c r="J14" s="14"/>
      <c r="K14" s="14"/>
      <c r="M14" s="15" t="n">
        <f aca="false">IF(I14="UF",0,IF(WEEKDAY(B14,2)&lt;=5,$C$6/5,0))</f>
        <v>0.333333333333333</v>
      </c>
      <c r="N14" s="15" t="n">
        <f aca="false">IF(OR(I14="U",I14="K",I14="F"),M14,IF(H14="",0,H14))</f>
        <v>0</v>
      </c>
    </row>
    <row r="15" customFormat="false" ht="21.75" hidden="false" customHeight="true" outlineLevel="0" collapsed="false">
      <c r="A15" s="10" t="str">
        <f aca="false">CHOOSE(WEEKDAY(B15,2),"Mo","Di","Mi","Do","Fr","Sa","So")</f>
        <v>Sa</v>
      </c>
      <c r="B15" s="11" t="n">
        <f aca="false">$C$5+5</f>
        <v>46326</v>
      </c>
      <c r="C15" s="12"/>
      <c r="D15" s="12"/>
      <c r="E15" s="12"/>
      <c r="F15" s="12"/>
      <c r="G15" s="7"/>
      <c r="H15" s="13" t="str">
        <f aca="false">IF(AND(C15="",E15=""),"",IF(AND(C15&lt;&gt;"",D15&lt;&gt;""),MOD(D15-C15,1),0)+IF(AND(E15&lt;&gt;"",F15&lt;&gt;""),MOD(F15-E15,1),0)-IF(G15="",0,G15))</f>
        <v/>
      </c>
      <c r="I15" s="4"/>
      <c r="J15" s="14"/>
      <c r="K15" s="14"/>
      <c r="M15" s="15" t="n">
        <f aca="false">IF(I15="UF",0,IF(WEEKDAY(B15,2)&lt;=5,$C$6/5,0))</f>
        <v>0</v>
      </c>
      <c r="N15" s="15" t="n">
        <f aca="false">IF(OR(I15="U",I15="K",I15="F"),M15,IF(H15="",0,H15))</f>
        <v>0</v>
      </c>
    </row>
    <row r="16" customFormat="false" ht="21.75" hidden="false" customHeight="true" outlineLevel="0" collapsed="false">
      <c r="A16" s="10" t="str">
        <f aca="false">CHOOSE(WEEKDAY(B16,2),"Mo","Di","Mi","Do","Fr","Sa","So")</f>
        <v>So</v>
      </c>
      <c r="B16" s="11" t="n">
        <f aca="false">$C$5+6</f>
        <v>46327</v>
      </c>
      <c r="C16" s="12"/>
      <c r="D16" s="12"/>
      <c r="E16" s="12"/>
      <c r="F16" s="12"/>
      <c r="G16" s="7"/>
      <c r="H16" s="13" t="str">
        <f aca="false">IF(AND(C16="",E16=""),"",IF(AND(C16&lt;&gt;"",D16&lt;&gt;""),MOD(D16-C16,1),0)+IF(AND(E16&lt;&gt;"",F16&lt;&gt;""),MOD(F16-E16,1),0)-IF(G16="",0,G16))</f>
        <v/>
      </c>
      <c r="I16" s="4"/>
      <c r="J16" s="14"/>
      <c r="K16" s="14"/>
      <c r="M16" s="15" t="n">
        <f aca="false">IF(I16="UF",0,IF(WEEKDAY(B16,2)&lt;=5,$C$6/5,0))</f>
        <v>0</v>
      </c>
      <c r="N16" s="15" t="n">
        <f aca="false">IF(OR(I16="U",I16="K",I16="F"),M16,IF(H16="",0,H16))</f>
        <v>0</v>
      </c>
    </row>
    <row r="18" customFormat="false" ht="15" hidden="false" customHeight="false" outlineLevel="0" collapsed="false">
      <c r="I18" s="16" t="s">
        <v>21</v>
      </c>
      <c r="J18" s="16"/>
      <c r="K18" s="16"/>
      <c r="M18" s="0" t="n">
        <f aca="false">(SUM(N10:N16)-SUM(M10:M16))*24+IF($E$7="Minus",-1,1)*$C$7*24</f>
        <v>-40.0000000000006</v>
      </c>
    </row>
    <row r="19" customFormat="false" ht="18" hidden="false" customHeight="true" outlineLevel="0" collapsed="false">
      <c r="I19" s="17" t="s">
        <v>22</v>
      </c>
      <c r="J19" s="17"/>
      <c r="K19" s="18" t="n">
        <f aca="false">SUM(H10:H16)</f>
        <v>0</v>
      </c>
    </row>
    <row r="20" customFormat="false" ht="18" hidden="false" customHeight="true" outlineLevel="0" collapsed="false">
      <c r="I20" s="17" t="s">
        <v>23</v>
      </c>
      <c r="J20" s="17"/>
      <c r="K20" s="18" t="n">
        <f aca="false">SUM(M10:M16)</f>
        <v>1.66666666666667</v>
      </c>
    </row>
    <row r="21" customFormat="false" ht="25.5" hidden="false" customHeight="true" outlineLevel="0" collapsed="false">
      <c r="A21" s="19"/>
      <c r="B21" s="19"/>
      <c r="C21" s="19"/>
      <c r="D21" s="19"/>
      <c r="E21" s="19"/>
      <c r="F21" s="19"/>
      <c r="G21" s="19"/>
      <c r="H21" s="19"/>
      <c r="I21" s="17" t="s">
        <v>24</v>
      </c>
      <c r="J21" s="17"/>
      <c r="K21" s="18" t="n">
        <f aca="false">SUM(N10:N16)</f>
        <v>0</v>
      </c>
    </row>
    <row r="22" customFormat="false" ht="18" hidden="false" customHeight="true" outlineLevel="0" collapsed="false">
      <c r="A22" s="20" t="s">
        <v>25</v>
      </c>
      <c r="B22" s="20"/>
      <c r="C22" s="20"/>
      <c r="D22" s="20"/>
      <c r="E22" s="20" t="s">
        <v>26</v>
      </c>
      <c r="F22" s="20"/>
      <c r="G22" s="20"/>
      <c r="H22" s="20"/>
      <c r="I22" s="17" t="s">
        <v>7</v>
      </c>
      <c r="J22" s="17"/>
      <c r="K22" s="21" t="str">
        <f aca="false">IF($E$7="Minus","-","+")&amp;TEXT($C$7,"[h]:mm")</f>
        <v>+0:00</v>
      </c>
    </row>
    <row r="23" customFormat="false" ht="18" hidden="false" customHeight="true" outlineLevel="0" collapsed="false">
      <c r="I23" s="22" t="s">
        <v>27</v>
      </c>
      <c r="J23" s="22"/>
      <c r="K23" s="23" t="str">
        <f aca="false">IF($M$18&lt;0,"-","+")&amp;TEXT(ABS($M$18)/24,"[h]:mm")</f>
        <v>-40:00</v>
      </c>
    </row>
    <row r="25" customFormat="false" ht="25.5" hidden="false" customHeight="true" outlineLevel="0" collapsed="false">
      <c r="A25" s="24" t="s">
        <v>28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</row>
  </sheetData>
  <sheetProtection sheet="true" formatCells="false" formatColumns="false" formatRows="false"/>
  <mergeCells count="22">
    <mergeCell ref="A1:F1"/>
    <mergeCell ref="G1:K1"/>
    <mergeCell ref="A3:B3"/>
    <mergeCell ref="C3:D3"/>
    <mergeCell ref="G3:K7"/>
    <mergeCell ref="A4:B4"/>
    <mergeCell ref="C4:D4"/>
    <mergeCell ref="A5:B5"/>
    <mergeCell ref="C5:D5"/>
    <mergeCell ref="A6:B6"/>
    <mergeCell ref="C6:D6"/>
    <mergeCell ref="A7:B7"/>
    <mergeCell ref="C7:D7"/>
    <mergeCell ref="I18:K18"/>
    <mergeCell ref="I19:J19"/>
    <mergeCell ref="I20:J20"/>
    <mergeCell ref="I21:J21"/>
    <mergeCell ref="A22:D22"/>
    <mergeCell ref="E22:H22"/>
    <mergeCell ref="I22:J22"/>
    <mergeCell ref="I23:J23"/>
    <mergeCell ref="A25:K25"/>
  </mergeCells>
  <conditionalFormatting sqref="A10:K16">
    <cfRule type="expression" priority="2" aboveAverage="0" equalAverage="0" bottom="0" percent="0" rank="0" text="" dxfId="0">
      <formula>WEEKDAY($B10,2)&gt;5</formula>
    </cfRule>
  </conditionalFormatting>
  <dataValidations count="3">
    <dataValidation allowBlank="true" error="Bitte U, K, F oder UF eintragen." errorStyle="stop" operator="between" showDropDown="false" showErrorMessage="true" showInputMessage="false" sqref="I10:I16" type="list">
      <formula1>"U,K,F,UF"</formula1>
      <formula2>0</formula2>
    </dataValidation>
    <dataValidation allowBlank="false" errorStyle="stop" operator="between" showDropDown="false" showErrorMessage="false" showInputMessage="false" sqref="E7" type="list">
      <formula1>"Plus,Minus"</formula1>
      <formula2>0</formula2>
    </dataValidation>
    <dataValidation allowBlank="false" error="Bitte als Uhrzeit eingeben, zum Beispiel 07:30." errorStyle="stop" operator="between" showDropDown="false" showErrorMessage="true" showInputMessage="false" sqref="C10:G16" type="time">
      <formula1>0</formula1>
      <formula2>0.999988</formula2>
    </dataValidation>
  </dataValidations>
  <printOptions headings="false" gridLines="false" gridLinesSet="true" horizontalCentered="false" verticalCentered="false"/>
  <pageMargins left="0.5" right="0.5" top="0.5" bottom="0.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0"/>
  </cols>
  <sheetData>
    <row r="1" customFormat="false" ht="18" hidden="false" customHeight="true" outlineLevel="0" collapsed="false">
      <c r="A1" s="25" t="s">
        <v>29</v>
      </c>
    </row>
    <row r="2" customFormat="false" ht="15.75" hidden="false" customHeight="true" outlineLevel="0" collapsed="false">
      <c r="A2" s="26"/>
    </row>
    <row r="3" customFormat="false" ht="30" hidden="false" customHeight="true" outlineLevel="0" collapsed="false">
      <c r="A3" s="26" t="s">
        <v>30</v>
      </c>
    </row>
    <row r="4" customFormat="false" ht="15.75" hidden="false" customHeight="true" outlineLevel="0" collapsed="false">
      <c r="A4" s="26" t="s">
        <v>31</v>
      </c>
    </row>
    <row r="5" customFormat="false" ht="30" hidden="false" customHeight="true" outlineLevel="0" collapsed="false">
      <c r="A5" s="26" t="s">
        <v>32</v>
      </c>
    </row>
    <row r="6" customFormat="false" ht="30" hidden="false" customHeight="true" outlineLevel="0" collapsed="false">
      <c r="A6" s="26" t="s">
        <v>33</v>
      </c>
    </row>
    <row r="7" customFormat="false" ht="30" hidden="false" customHeight="true" outlineLevel="0" collapsed="false">
      <c r="A7" s="26" t="s">
        <v>34</v>
      </c>
    </row>
    <row r="8" customFormat="false" ht="30" hidden="false" customHeight="true" outlineLevel="0" collapsed="false">
      <c r="A8" s="26" t="s">
        <v>35</v>
      </c>
    </row>
    <row r="9" customFormat="false" ht="30" hidden="false" customHeight="true" outlineLevel="0" collapsed="false">
      <c r="A9" s="26" t="s">
        <v>36</v>
      </c>
    </row>
    <row r="10" customFormat="false" ht="15.75" hidden="false" customHeight="true" outlineLevel="0" collapsed="false">
      <c r="A10" s="26" t="s">
        <v>37</v>
      </c>
    </row>
    <row r="11" customFormat="false" ht="15.75" hidden="false" customHeight="true" outlineLevel="0" collapsed="false">
      <c r="A11" s="26"/>
    </row>
    <row r="12" customFormat="false" ht="18" hidden="false" customHeight="true" outlineLevel="0" collapsed="false">
      <c r="A12" s="27" t="s">
        <v>38</v>
      </c>
    </row>
    <row r="13" customFormat="false" ht="30" hidden="false" customHeight="true" outlineLevel="0" collapsed="false">
      <c r="A13" s="26" t="s">
        <v>39</v>
      </c>
    </row>
    <row r="14" customFormat="false" ht="15.75" hidden="false" customHeight="true" outlineLevel="0" collapsed="false">
      <c r="A14" s="26"/>
    </row>
    <row r="15" customFormat="false" ht="18" hidden="false" customHeight="true" outlineLevel="0" collapsed="false">
      <c r="A15" s="27" t="s">
        <v>40</v>
      </c>
    </row>
    <row r="16" customFormat="false" ht="30" hidden="false" customHeight="true" outlineLevel="0" collapsed="false">
      <c r="A16" s="26" t="s">
        <v>41</v>
      </c>
    </row>
    <row r="17" customFormat="false" ht="15.75" hidden="false" customHeight="true" outlineLevel="0" collapsed="false">
      <c r="A17" s="26"/>
    </row>
    <row r="18" customFormat="false" ht="30" hidden="false" customHeight="true" outlineLevel="0" collapsed="false">
      <c r="A18" s="26" t="s">
        <v>42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2026-10-26T12:25:26Z</dcterms:created>
  <dc:creator>openpyxl</dc:creator>
  <dc:description/>
  <dc:language>en-US</dc:language>
  <cp:lastModifiedBy/>
  <dcterms:modified xsi:type="dcterms:W3CDTF">2026-10-26T12:25:26Z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